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Mester\"/>
    </mc:Choice>
  </mc:AlternateContent>
  <xr:revisionPtr revIDLastSave="0" documentId="8_{B9E0735C-AAAC-4789-B9D5-2D6424AE2498}" xr6:coauthVersionLast="47" xr6:coauthVersionMax="47" xr10:uidLastSave="{00000000-0000-0000-0000-000000000000}"/>
  <bookViews>
    <workbookView xWindow="-120" yWindow="-120" windowWidth="29040" windowHeight="15840" xr2:uid="{4114D16C-5530-4C54-AEEA-49CC96436B66}"/>
  </bookViews>
  <sheets>
    <sheet name="NGG" sheetId="1" r:id="rId1"/>
  </sheets>
  <definedNames>
    <definedName name="_xlnm.Print_Titles" localSheetId="0">NGG!$1:$6</definedName>
    <definedName name="_xlnm.Print_Area" localSheetId="0">NGG!$A$1:$V$50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E16" i="1"/>
  <c r="E17" i="1"/>
  <c r="E18" i="1"/>
  <c r="E19" i="1"/>
  <c r="E20" i="1"/>
  <c r="E21" i="1"/>
  <c r="E22" i="1"/>
  <c r="E23" i="1"/>
  <c r="E24" i="1"/>
  <c r="E25" i="1"/>
  <c r="E15" i="1"/>
  <c r="C16" i="1"/>
  <c r="D16" i="1"/>
  <c r="B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C24" i="1"/>
  <c r="D24" i="1"/>
  <c r="B24" i="1"/>
  <c r="C25" i="1"/>
  <c r="D25" i="1"/>
  <c r="B25" i="1"/>
  <c r="E27" i="1"/>
  <c r="E28" i="1"/>
  <c r="E29" i="1"/>
  <c r="E30" i="1"/>
  <c r="E31" i="1"/>
  <c r="E32" i="1"/>
  <c r="E33" i="1"/>
  <c r="E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C33" i="1"/>
  <c r="D33" i="1"/>
  <c r="B33" i="1"/>
  <c r="B34" i="1"/>
  <c r="C34" i="1"/>
  <c r="D34" i="1"/>
  <c r="E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C36" i="1"/>
  <c r="D36" i="1"/>
  <c r="B36" i="1"/>
  <c r="E36" i="1"/>
  <c r="C37" i="1"/>
  <c r="D37" i="1"/>
  <c r="B37" i="1"/>
  <c r="E37" i="1"/>
  <c r="C38" i="1"/>
  <c r="D38" i="1"/>
  <c r="B38" i="1"/>
  <c r="E38" i="1"/>
  <c r="C39" i="1"/>
  <c r="D39" i="1"/>
  <c r="B39" i="1"/>
  <c r="E39" i="1"/>
  <c r="C40" i="1"/>
  <c r="D40" i="1"/>
  <c r="B40" i="1"/>
  <c r="E40" i="1"/>
  <c r="C41" i="1"/>
  <c r="D41" i="1"/>
  <c r="B41" i="1"/>
  <c r="E41" i="1"/>
  <c r="B42" i="1"/>
  <c r="C42" i="1"/>
  <c r="D42" i="1"/>
  <c r="E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B43" i="1"/>
  <c r="C43" i="1"/>
  <c r="D43" i="1"/>
  <c r="E43" i="1"/>
  <c r="C45" i="1"/>
  <c r="D45" i="1"/>
  <c r="B45" i="1"/>
</calcChain>
</file>

<file path=xl/sharedStrings.xml><?xml version="1.0" encoding="utf-8"?>
<sst xmlns="http://schemas.openxmlformats.org/spreadsheetml/2006/main" count="95" uniqueCount="54">
  <si>
    <t>V =Vizsga típusa</t>
  </si>
  <si>
    <t>GY = gyakorlati óra</t>
  </si>
  <si>
    <t>E = elméleti óra</t>
  </si>
  <si>
    <t>magyarázat</t>
  </si>
  <si>
    <t>Összesen</t>
  </si>
  <si>
    <t>GY</t>
  </si>
  <si>
    <t>Diplomadolgozat 3</t>
  </si>
  <si>
    <t>Diplomadolgozat 2</t>
  </si>
  <si>
    <r>
      <t>Diplomadolgozat</t>
    </r>
    <r>
      <rPr>
        <sz val="8"/>
        <rFont val="Times New Roman"/>
        <family val="1"/>
      </rPr>
      <t xml:space="preserve"> 1</t>
    </r>
  </si>
  <si>
    <t>K</t>
  </si>
  <si>
    <t>szabadon választható 2. tárgy</t>
  </si>
  <si>
    <t>szabadon választható 1. tárgy</t>
  </si>
  <si>
    <t>A</t>
  </si>
  <si>
    <t>Testnevelés</t>
  </si>
  <si>
    <t>Nemzetközi egyezmények, szervezetek és világgazdasági hatásaik</t>
  </si>
  <si>
    <t>A regionális fejlesztés elmélete és gyakorlata</t>
  </si>
  <si>
    <t>A világgazdaság főbb régióinak üzleti gyakorlata</t>
  </si>
  <si>
    <t>Cégjog az Európai Unióban</t>
  </si>
  <si>
    <t>Az EU belső piaca</t>
  </si>
  <si>
    <t>Kereskedelelmpolitika és nemzetközi tényezőáramlás</t>
  </si>
  <si>
    <t>Haladó fejlődésgazdaságtan II.</t>
  </si>
  <si>
    <t>Specializáció</t>
  </si>
  <si>
    <t>Advanced Readings in World Economics II.</t>
  </si>
  <si>
    <t>Advanced Readings in World Economics I.</t>
  </si>
  <si>
    <t>Nemzetközi számvitel és információs rendszerei</t>
  </si>
  <si>
    <t>V</t>
  </si>
  <si>
    <t>Nemzetközi menedzsment</t>
  </si>
  <si>
    <t>A világgazdaság történelme</t>
  </si>
  <si>
    <t>Nemzetközi gazdasági kapcsolatok joga</t>
  </si>
  <si>
    <t>Nemzetközi gazdaságpolitikák</t>
  </si>
  <si>
    <t>Haladó fejlődésgazdaságtan</t>
  </si>
  <si>
    <t>Haladó nemzetközi marketing</t>
  </si>
  <si>
    <t>Globális vállalati stratégiák és többszintű kormányzás</t>
  </si>
  <si>
    <t>Szakmai ismeretek</t>
  </si>
  <si>
    <t xml:space="preserve">Kutatásmódszertan </t>
  </si>
  <si>
    <t>Nemzetközi politikai gazdaságtan</t>
  </si>
  <si>
    <t>Nemzetközi pénzügyek</t>
  </si>
  <si>
    <t>Gazdasági növekedés és üzleti ciklusok</t>
  </si>
  <si>
    <t>Nemzetközi kereskedelemelmélet</t>
  </si>
  <si>
    <t>Modern ár- és piacelmélet</t>
  </si>
  <si>
    <t>Statisztika és ökonometria</t>
  </si>
  <si>
    <t>Közgazdaságtani és módszertani ismeretek</t>
  </si>
  <si>
    <t>Kredit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</si>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</sst>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name val="Courier New"/>
      <family val="3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sz val="8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/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wrapText="1"/>
    </xf>
    <xf numFmtId="0" fontId="1" fillId="0" borderId="1" xfId="1" applyBorder="1"/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wrapText="1"/>
    </xf>
    <xf numFmtId="0" fontId="8" fillId="0" borderId="1" xfId="1" applyFont="1" applyBorder="1"/>
    <xf numFmtId="0" fontId="1" fillId="0" borderId="1" xfId="1" applyBorder="1"/>
    <xf numFmtId="0" fontId="10" fillId="0" borderId="1" xfId="1" applyFont="1" applyBorder="1" applyAlignment="1">
      <alignment horizontal="left" wrapText="1"/>
    </xf>
    <xf numFmtId="0" fontId="9" fillId="0" borderId="1" xfId="1" applyFont="1" applyBorder="1" applyAlignment="1">
      <alignment wrapText="1"/>
    </xf>
    <xf numFmtId="0" fontId="7" fillId="0" borderId="1" xfId="1" applyFont="1" applyBorder="1"/>
    <xf numFmtId="0" fontId="10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left"/>
    </xf>
    <xf numFmtId="0" fontId="1" fillId="0" borderId="1" xfId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wrapText="1"/>
    </xf>
  </cellXfs>
  <cellStyles count="2">
    <cellStyle name="Normál" xfId="0" builtinId="0"/>
    <cellStyle name="Normál 3" xfId="1" xr:uid="{E6DC5F14-A68C-475A-ABF3-48ED75B1FB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AA20-D0F8-4BB3-8F47-993C4A9D8731}">
  <sheetPr>
    <pageSetUpPr fitToPage="1"/>
  </sheetPr>
  <dimension ref="A1:V50"/>
  <sheetViews>
    <sheetView tabSelected="1" view="pageBreakPreview" zoomScale="130" zoomScaleNormal="130" zoomScaleSheetLayoutView="130" workbookViewId="0">
      <pane ySplit="6" topLeftCell="A19" activePane="bottomLeft" state="frozen"/>
      <selection activeCell="D97" sqref="D97"/>
      <selection pane="bottomLeft" activeCell="P41" sqref="P41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0.28515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32" t="s">
        <v>53</v>
      </c>
      <c r="B1" s="32" t="s">
        <v>52</v>
      </c>
      <c r="C1" s="29"/>
      <c r="D1" s="29"/>
      <c r="E1" s="29"/>
      <c r="F1" s="29" t="s">
        <v>51</v>
      </c>
      <c r="G1" s="33" t="s">
        <v>50</v>
      </c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x14ac:dyDescent="0.2">
      <c r="A2" s="32"/>
      <c r="B2" s="29"/>
      <c r="C2" s="29"/>
      <c r="D2" s="29"/>
      <c r="E2" s="29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12.75" customHeight="1" x14ac:dyDescent="0.2">
      <c r="A3" s="32"/>
      <c r="B3" s="31" t="s">
        <v>49</v>
      </c>
      <c r="C3" s="31" t="s">
        <v>48</v>
      </c>
      <c r="D3" s="31" t="s">
        <v>47</v>
      </c>
      <c r="E3" s="30" t="s">
        <v>46</v>
      </c>
      <c r="F3" s="29"/>
      <c r="G3" s="32" t="s">
        <v>45</v>
      </c>
      <c r="H3" s="32"/>
      <c r="I3" s="32"/>
      <c r="J3" s="32"/>
      <c r="K3" s="32"/>
      <c r="L3" s="32"/>
      <c r="M3" s="32"/>
      <c r="N3" s="32"/>
      <c r="O3" s="32" t="s">
        <v>44</v>
      </c>
      <c r="P3" s="32"/>
      <c r="Q3" s="32"/>
      <c r="R3" s="32"/>
      <c r="S3" s="32"/>
      <c r="T3" s="32"/>
      <c r="U3" s="32"/>
      <c r="V3" s="32"/>
    </row>
    <row r="4" spans="1:22" x14ac:dyDescent="0.2">
      <c r="A4" s="32"/>
      <c r="B4" s="31"/>
      <c r="C4" s="31"/>
      <c r="D4" s="31"/>
      <c r="E4" s="30"/>
      <c r="F4" s="29"/>
      <c r="G4" s="32">
        <v>1</v>
      </c>
      <c r="H4" s="32"/>
      <c r="I4" s="32"/>
      <c r="J4" s="32"/>
      <c r="K4" s="32">
        <v>2</v>
      </c>
      <c r="L4" s="32"/>
      <c r="M4" s="32"/>
      <c r="N4" s="32"/>
      <c r="O4" s="32">
        <v>3</v>
      </c>
      <c r="P4" s="32"/>
      <c r="Q4" s="32"/>
      <c r="R4" s="32"/>
      <c r="S4" s="32">
        <v>4</v>
      </c>
      <c r="T4" s="32"/>
      <c r="U4" s="32"/>
      <c r="V4" s="32"/>
    </row>
    <row r="5" spans="1:22" x14ac:dyDescent="0.2">
      <c r="A5" s="32"/>
      <c r="B5" s="31"/>
      <c r="C5" s="31"/>
      <c r="D5" s="31"/>
      <c r="E5" s="30"/>
      <c r="F5" s="29"/>
      <c r="G5" s="32">
        <v>15</v>
      </c>
      <c r="H5" s="32"/>
      <c r="I5" s="32"/>
      <c r="J5" s="32"/>
      <c r="K5" s="32">
        <v>15</v>
      </c>
      <c r="L5" s="32"/>
      <c r="M5" s="32"/>
      <c r="N5" s="32"/>
      <c r="O5" s="32">
        <v>15</v>
      </c>
      <c r="P5" s="32"/>
      <c r="Q5" s="32"/>
      <c r="R5" s="32"/>
      <c r="S5" s="32">
        <v>15</v>
      </c>
      <c r="T5" s="32"/>
      <c r="U5" s="32"/>
      <c r="V5" s="32"/>
    </row>
    <row r="6" spans="1:22" ht="27" customHeight="1" x14ac:dyDescent="0.2">
      <c r="A6" s="32"/>
      <c r="B6" s="31"/>
      <c r="C6" s="31"/>
      <c r="D6" s="31"/>
      <c r="E6" s="30"/>
      <c r="F6" s="29"/>
      <c r="G6" s="9" t="s">
        <v>43</v>
      </c>
      <c r="H6" s="9" t="s">
        <v>5</v>
      </c>
      <c r="I6" s="9" t="s">
        <v>25</v>
      </c>
      <c r="J6" s="9" t="s">
        <v>42</v>
      </c>
      <c r="K6" s="9" t="s">
        <v>43</v>
      </c>
      <c r="L6" s="9" t="s">
        <v>5</v>
      </c>
      <c r="M6" s="9" t="s">
        <v>25</v>
      </c>
      <c r="N6" s="9" t="s">
        <v>42</v>
      </c>
      <c r="O6" s="9" t="s">
        <v>43</v>
      </c>
      <c r="P6" s="9" t="s">
        <v>5</v>
      </c>
      <c r="Q6" s="9" t="s">
        <v>25</v>
      </c>
      <c r="R6" s="9" t="s">
        <v>42</v>
      </c>
      <c r="S6" s="9" t="s">
        <v>43</v>
      </c>
      <c r="T6" s="9" t="s">
        <v>5</v>
      </c>
      <c r="U6" s="9" t="s">
        <v>25</v>
      </c>
      <c r="V6" s="9" t="s">
        <v>42</v>
      </c>
    </row>
    <row r="7" spans="1:22" x14ac:dyDescent="0.2">
      <c r="A7" s="28" t="s">
        <v>41</v>
      </c>
      <c r="B7" s="28"/>
      <c r="C7" s="28"/>
      <c r="D7" s="28"/>
      <c r="E7" s="27">
        <f>SUM(E8:E14)</f>
        <v>33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x14ac:dyDescent="0.2">
      <c r="A8" s="26" t="s">
        <v>40</v>
      </c>
      <c r="B8" s="9">
        <f>C8+D8</f>
        <v>60</v>
      </c>
      <c r="C8" s="9">
        <f>(G8+K8+O8+S8)*15</f>
        <v>30</v>
      </c>
      <c r="D8" s="9">
        <f>(H8+L8+P8+T8)*15</f>
        <v>30</v>
      </c>
      <c r="E8" s="5">
        <f>+J8+N8+R8+V8</f>
        <v>5</v>
      </c>
      <c r="F8" s="9"/>
      <c r="G8" s="11">
        <v>2</v>
      </c>
      <c r="H8" s="11">
        <v>2</v>
      </c>
      <c r="I8" s="11" t="s">
        <v>9</v>
      </c>
      <c r="J8" s="11">
        <v>5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x14ac:dyDescent="0.2">
      <c r="A9" s="26" t="s">
        <v>39</v>
      </c>
      <c r="B9" s="9">
        <f>C9+D9</f>
        <v>60</v>
      </c>
      <c r="C9" s="9">
        <f>(G9+K9+O9+S9)*15</f>
        <v>30</v>
      </c>
      <c r="D9" s="9">
        <f>(H9+L9+P9+T9)*15</f>
        <v>30</v>
      </c>
      <c r="E9" s="5">
        <f>+J9+N9+R9+V9</f>
        <v>5</v>
      </c>
      <c r="F9" s="9"/>
      <c r="G9" s="11">
        <v>2</v>
      </c>
      <c r="H9" s="11">
        <v>2</v>
      </c>
      <c r="I9" s="11" t="s">
        <v>9</v>
      </c>
      <c r="J9" s="11">
        <v>5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2.75" customHeight="1" x14ac:dyDescent="0.2">
      <c r="A10" s="26" t="s">
        <v>38</v>
      </c>
      <c r="B10" s="9">
        <f>C10+D10</f>
        <v>60</v>
      </c>
      <c r="C10" s="9">
        <f>(G10+K10+O10+S10)*15</f>
        <v>30</v>
      </c>
      <c r="D10" s="9">
        <f>(H10+L10+P10+T10)*15</f>
        <v>30</v>
      </c>
      <c r="E10" s="5">
        <f>+J10+N10+R10+V10</f>
        <v>5</v>
      </c>
      <c r="F10" s="9"/>
      <c r="G10" s="11">
        <v>2</v>
      </c>
      <c r="H10" s="11">
        <v>2</v>
      </c>
      <c r="I10" s="11" t="s">
        <v>9</v>
      </c>
      <c r="J10" s="11">
        <v>5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2.75" customHeight="1" x14ac:dyDescent="0.2">
      <c r="A11" s="26" t="s">
        <v>37</v>
      </c>
      <c r="B11" s="9">
        <f>C11+D11</f>
        <v>60</v>
      </c>
      <c r="C11" s="9">
        <f>(G11+K11+O11+S11)*15</f>
        <v>30</v>
      </c>
      <c r="D11" s="9">
        <f>(H11+L11+P11+T11)*15</f>
        <v>30</v>
      </c>
      <c r="E11" s="5">
        <f>+J11+N11+R11+V11</f>
        <v>5</v>
      </c>
      <c r="F11" s="9"/>
      <c r="G11" s="11"/>
      <c r="H11" s="11"/>
      <c r="I11" s="11"/>
      <c r="J11" s="11"/>
      <c r="K11" s="11">
        <v>2</v>
      </c>
      <c r="L11" s="11">
        <v>2</v>
      </c>
      <c r="M11" s="11" t="s">
        <v>9</v>
      </c>
      <c r="N11" s="11">
        <v>5</v>
      </c>
      <c r="O11" s="11"/>
      <c r="P11" s="11"/>
      <c r="Q11" s="11"/>
      <c r="R11" s="11"/>
      <c r="S11" s="11"/>
      <c r="T11" s="11"/>
      <c r="U11" s="11"/>
      <c r="V11" s="11"/>
    </row>
    <row r="12" spans="1:22" ht="12.75" customHeight="1" x14ac:dyDescent="0.2">
      <c r="A12" s="26" t="s">
        <v>36</v>
      </c>
      <c r="B12" s="9">
        <f>C12+D12</f>
        <v>60</v>
      </c>
      <c r="C12" s="9">
        <f>(G12+K12+O12+S12)*15</f>
        <v>30</v>
      </c>
      <c r="D12" s="9">
        <f>(H12+L12+P12+T12)*15</f>
        <v>30</v>
      </c>
      <c r="E12" s="5">
        <f>+J12+N12+R12+V12</f>
        <v>5</v>
      </c>
      <c r="F12" s="9"/>
      <c r="G12" s="11"/>
      <c r="H12" s="11"/>
      <c r="I12" s="11"/>
      <c r="J12" s="11"/>
      <c r="K12" s="11">
        <v>2</v>
      </c>
      <c r="L12" s="11">
        <v>2</v>
      </c>
      <c r="M12" s="11" t="s">
        <v>9</v>
      </c>
      <c r="N12" s="11">
        <v>5</v>
      </c>
      <c r="O12" s="11"/>
      <c r="P12" s="11"/>
      <c r="Q12" s="11"/>
      <c r="R12" s="11"/>
      <c r="S12" s="11"/>
      <c r="T12" s="11"/>
      <c r="U12" s="11"/>
      <c r="V12" s="11"/>
    </row>
    <row r="13" spans="1:22" ht="12.75" customHeight="1" x14ac:dyDescent="0.2">
      <c r="A13" s="26" t="s">
        <v>35</v>
      </c>
      <c r="B13" s="9">
        <f>C13+D13</f>
        <v>60</v>
      </c>
      <c r="C13" s="9">
        <f>(G13+K13+O13+S13)*15</f>
        <v>30</v>
      </c>
      <c r="D13" s="9">
        <f>(H13+L13+P13+T13)*15</f>
        <v>30</v>
      </c>
      <c r="E13" s="5">
        <f>+J13+N13+R13+V13</f>
        <v>5</v>
      </c>
      <c r="F13" s="9"/>
      <c r="G13" s="11"/>
      <c r="H13" s="11"/>
      <c r="I13" s="11"/>
      <c r="J13" s="11"/>
      <c r="K13" s="11"/>
      <c r="L13" s="11"/>
      <c r="M13" s="11"/>
      <c r="N13" s="11"/>
      <c r="O13" s="11">
        <v>2</v>
      </c>
      <c r="P13" s="11">
        <v>2</v>
      </c>
      <c r="Q13" s="11" t="s">
        <v>9</v>
      </c>
      <c r="R13" s="11">
        <v>5</v>
      </c>
      <c r="S13" s="11"/>
      <c r="T13" s="11"/>
      <c r="U13" s="11"/>
      <c r="V13" s="11"/>
    </row>
    <row r="14" spans="1:22" ht="12.75" customHeight="1" x14ac:dyDescent="0.2">
      <c r="A14" s="26" t="s">
        <v>34</v>
      </c>
      <c r="B14" s="9">
        <f>C14+D14</f>
        <v>30</v>
      </c>
      <c r="C14" s="9">
        <f>(G14+K14+O14+S14)*15</f>
        <v>0</v>
      </c>
      <c r="D14" s="9">
        <f>(H14+L14+P14+T14)*15</f>
        <v>30</v>
      </c>
      <c r="E14" s="5">
        <f>+J14+N14+R14+V14</f>
        <v>3</v>
      </c>
      <c r="F14" s="9"/>
      <c r="G14" s="11">
        <v>0</v>
      </c>
      <c r="H14" s="11">
        <v>2</v>
      </c>
      <c r="I14" s="11" t="s">
        <v>5</v>
      </c>
      <c r="J14" s="11">
        <v>3</v>
      </c>
      <c r="K14" s="11"/>
      <c r="L14" s="11"/>
      <c r="M14" s="11"/>
      <c r="N14" s="11"/>
      <c r="O14" s="23"/>
      <c r="P14" s="23"/>
      <c r="Q14" s="23"/>
      <c r="R14" s="23"/>
      <c r="S14" s="11"/>
      <c r="T14" s="11"/>
      <c r="U14" s="11"/>
      <c r="V14" s="11"/>
    </row>
    <row r="15" spans="1:22" x14ac:dyDescent="0.2">
      <c r="A15" s="24" t="s">
        <v>33</v>
      </c>
      <c r="B15" s="24"/>
      <c r="C15" s="24"/>
      <c r="D15" s="24"/>
      <c r="E15" s="20">
        <f>SUM(E16:E25)</f>
        <v>34</v>
      </c>
      <c r="F15" s="25"/>
      <c r="G15" s="11"/>
      <c r="H15" s="11"/>
      <c r="I15" s="11"/>
      <c r="J15" s="11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">
      <c r="A16" s="26" t="s">
        <v>32</v>
      </c>
      <c r="B16" s="9">
        <f>SUM(C16:D16)</f>
        <v>60</v>
      </c>
      <c r="C16" s="9">
        <f>(G16+K16+O16+S16)*15</f>
        <v>30</v>
      </c>
      <c r="D16" s="9">
        <f>(H16+L16+P16+T16)*15</f>
        <v>30</v>
      </c>
      <c r="E16" s="5">
        <f>+J16+N16+R16+V16</f>
        <v>5</v>
      </c>
      <c r="F16" s="25"/>
      <c r="G16" s="11">
        <v>2</v>
      </c>
      <c r="H16" s="11">
        <v>2</v>
      </c>
      <c r="I16" s="11" t="s">
        <v>9</v>
      </c>
      <c r="J16" s="11">
        <v>5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x14ac:dyDescent="0.2">
      <c r="A17" s="26" t="s">
        <v>31</v>
      </c>
      <c r="B17" s="9">
        <f>SUM(C17:D17)</f>
        <v>60</v>
      </c>
      <c r="C17" s="9">
        <f>(G17+K17+O17+S17)*15</f>
        <v>30</v>
      </c>
      <c r="D17" s="9">
        <f>(H17+L17+P17+T17)*15</f>
        <v>30</v>
      </c>
      <c r="E17" s="5">
        <f>+J17+N17+R17+V17</f>
        <v>5</v>
      </c>
      <c r="F17" s="25"/>
      <c r="G17" s="11">
        <v>2</v>
      </c>
      <c r="H17" s="11">
        <v>2</v>
      </c>
      <c r="I17" s="11" t="s">
        <v>9</v>
      </c>
      <c r="J17" s="11">
        <v>5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">
      <c r="A18" s="26" t="s">
        <v>30</v>
      </c>
      <c r="B18" s="9">
        <f>SUM(C18:D18)</f>
        <v>45</v>
      </c>
      <c r="C18" s="9">
        <f>(G18+K18+O18+S18)*15</f>
        <v>45</v>
      </c>
      <c r="D18" s="9">
        <f>(H18+L18+P18+T18)*15</f>
        <v>0</v>
      </c>
      <c r="E18" s="5">
        <f>+J18+N18+R18+V18</f>
        <v>4</v>
      </c>
      <c r="F18" s="25"/>
      <c r="G18" s="11">
        <v>3</v>
      </c>
      <c r="H18" s="11">
        <v>0</v>
      </c>
      <c r="I18" s="11" t="s">
        <v>9</v>
      </c>
      <c r="J18" s="11">
        <v>4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x14ac:dyDescent="0.2">
      <c r="A19" s="26" t="s">
        <v>29</v>
      </c>
      <c r="B19" s="9">
        <f>SUM(C19:D19)</f>
        <v>45</v>
      </c>
      <c r="C19" s="9">
        <f>(G19+K19+O19+S19)*15</f>
        <v>45</v>
      </c>
      <c r="D19" s="9">
        <f>(H19+L19+P19+T19)*15</f>
        <v>0</v>
      </c>
      <c r="E19" s="5">
        <f>+J19+N19+R19+V19</f>
        <v>4</v>
      </c>
      <c r="F19" s="25"/>
      <c r="G19" s="11"/>
      <c r="H19" s="11"/>
      <c r="I19" s="11"/>
      <c r="J19" s="11"/>
      <c r="K19" s="11">
        <v>3</v>
      </c>
      <c r="L19" s="11">
        <v>0</v>
      </c>
      <c r="M19" s="11" t="s">
        <v>9</v>
      </c>
      <c r="N19" s="11">
        <v>4</v>
      </c>
      <c r="O19" s="11"/>
      <c r="P19" s="11"/>
      <c r="Q19" s="11"/>
      <c r="R19" s="11"/>
      <c r="S19" s="11"/>
      <c r="T19" s="11"/>
      <c r="U19" s="11"/>
      <c r="V19" s="11"/>
    </row>
    <row r="20" spans="1:22" x14ac:dyDescent="0.2">
      <c r="A20" s="26" t="s">
        <v>28</v>
      </c>
      <c r="B20" s="9">
        <f>SUM(C20:D20)</f>
        <v>45</v>
      </c>
      <c r="C20" s="9">
        <f>(G20+K20+O20+S20)*15</f>
        <v>45</v>
      </c>
      <c r="D20" s="9">
        <f>(H20+L20+P20+T20)*15</f>
        <v>0</v>
      </c>
      <c r="E20" s="5">
        <f>+J20+N20+R20+V20</f>
        <v>4</v>
      </c>
      <c r="F20" s="25"/>
      <c r="G20" s="11"/>
      <c r="H20" s="11"/>
      <c r="I20" s="11"/>
      <c r="J20" s="11"/>
      <c r="K20" s="11">
        <v>3</v>
      </c>
      <c r="L20" s="11">
        <v>0</v>
      </c>
      <c r="M20" s="11" t="s">
        <v>9</v>
      </c>
      <c r="N20" s="11">
        <v>4</v>
      </c>
      <c r="O20" s="11"/>
      <c r="P20" s="11"/>
      <c r="Q20" s="11"/>
      <c r="R20" s="11"/>
      <c r="S20" s="11"/>
      <c r="T20" s="11"/>
      <c r="U20" s="11"/>
      <c r="V20" s="11"/>
    </row>
    <row r="21" spans="1:22" x14ac:dyDescent="0.2">
      <c r="A21" s="26" t="s">
        <v>27</v>
      </c>
      <c r="B21" s="9">
        <f>SUM(C21:D21)</f>
        <v>45</v>
      </c>
      <c r="C21" s="9">
        <f>(G21+K21+O21+S21)*15</f>
        <v>30</v>
      </c>
      <c r="D21" s="9">
        <f>(H21+L21+P21+T21)*15</f>
        <v>15</v>
      </c>
      <c r="E21" s="5">
        <f>+J21+N21+R21+V21</f>
        <v>4</v>
      </c>
      <c r="F21" s="25"/>
      <c r="G21" s="11"/>
      <c r="H21" s="11"/>
      <c r="I21" s="11"/>
      <c r="J21" s="11"/>
      <c r="K21" s="11">
        <v>2</v>
      </c>
      <c r="L21" s="11">
        <v>1</v>
      </c>
      <c r="M21" s="11" t="s">
        <v>5</v>
      </c>
      <c r="N21" s="11">
        <v>4</v>
      </c>
      <c r="O21" s="11"/>
      <c r="P21" s="11"/>
      <c r="Q21" s="11"/>
      <c r="R21" s="11"/>
      <c r="S21" s="11"/>
      <c r="T21" s="11"/>
      <c r="U21" s="11"/>
      <c r="V21" s="11"/>
    </row>
    <row r="22" spans="1:22" x14ac:dyDescent="0.2">
      <c r="A22" s="26" t="s">
        <v>26</v>
      </c>
      <c r="B22" s="9">
        <f>SUM(C22:D22)</f>
        <v>60</v>
      </c>
      <c r="C22" s="9">
        <f>(G22+K22+O22+S22)*15</f>
        <v>30</v>
      </c>
      <c r="D22" s="9">
        <f>(H22+L22+P22+T22)*15</f>
        <v>30</v>
      </c>
      <c r="E22" s="5">
        <f>+J22+N22+R22+V22</f>
        <v>5</v>
      </c>
      <c r="F22" s="25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>
        <v>2</v>
      </c>
      <c r="T22" s="11">
        <v>2</v>
      </c>
      <c r="U22" s="11" t="s">
        <v>25</v>
      </c>
      <c r="V22" s="11">
        <v>5</v>
      </c>
    </row>
    <row r="23" spans="1:22" x14ac:dyDescent="0.2">
      <c r="A23" s="22" t="s">
        <v>24</v>
      </c>
      <c r="B23" s="9">
        <f>SUM(C23:D23)</f>
        <v>30</v>
      </c>
      <c r="C23" s="9">
        <f>(G23+K23+O23+S23)*15</f>
        <v>15</v>
      </c>
      <c r="D23" s="9">
        <f>(H23+L23+P23+T23)*15</f>
        <v>15</v>
      </c>
      <c r="E23" s="5">
        <f>+J23+N23+R23+V23</f>
        <v>3</v>
      </c>
      <c r="F23" s="25"/>
      <c r="G23" s="11"/>
      <c r="H23" s="11"/>
      <c r="I23" s="11"/>
      <c r="J23" s="11"/>
      <c r="K23" s="11"/>
      <c r="L23" s="11"/>
      <c r="M23" s="11"/>
      <c r="N23" s="11"/>
      <c r="O23" s="23"/>
      <c r="P23" s="23"/>
      <c r="Q23" s="23"/>
      <c r="R23" s="23"/>
      <c r="S23" s="11">
        <v>1</v>
      </c>
      <c r="T23" s="11">
        <v>1</v>
      </c>
      <c r="U23" s="11" t="s">
        <v>5</v>
      </c>
      <c r="V23" s="11">
        <v>3</v>
      </c>
    </row>
    <row r="24" spans="1:22" x14ac:dyDescent="0.2">
      <c r="A24" s="26" t="s">
        <v>23</v>
      </c>
      <c r="B24" s="9">
        <f>SUM(C24:D24)</f>
        <v>30</v>
      </c>
      <c r="C24" s="9">
        <f>(G24+K24+O24+S24)*15</f>
        <v>0</v>
      </c>
      <c r="D24" s="9">
        <f>(H24+L24+P24+T24)*15</f>
        <v>30</v>
      </c>
      <c r="E24" s="5">
        <f>+J24+N24+R24+V24</f>
        <v>0</v>
      </c>
      <c r="F24" s="21"/>
      <c r="G24" s="11"/>
      <c r="H24" s="11"/>
      <c r="I24" s="11"/>
      <c r="J24" s="11"/>
      <c r="K24" s="11"/>
      <c r="L24" s="11"/>
      <c r="M24" s="11"/>
      <c r="N24" s="11"/>
      <c r="O24" s="11">
        <v>0</v>
      </c>
      <c r="P24" s="11">
        <v>2</v>
      </c>
      <c r="Q24" s="11" t="s">
        <v>5</v>
      </c>
      <c r="R24" s="11">
        <v>0</v>
      </c>
      <c r="S24" s="11"/>
      <c r="T24" s="11"/>
      <c r="U24" s="11"/>
      <c r="V24" s="11"/>
    </row>
    <row r="25" spans="1:22" x14ac:dyDescent="0.2">
      <c r="A25" s="22" t="s">
        <v>22</v>
      </c>
      <c r="B25" s="9">
        <f>SUM(C25:D25)</f>
        <v>30</v>
      </c>
      <c r="C25" s="9">
        <f>(G25+K25+O25+S25)*15</f>
        <v>0</v>
      </c>
      <c r="D25" s="9">
        <f>(H25+L25+P25+T25)*15</f>
        <v>30</v>
      </c>
      <c r="E25" s="5">
        <f>+J25+N25+R25+V25</f>
        <v>0</v>
      </c>
      <c r="F25" s="25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>
        <v>0</v>
      </c>
      <c r="T25" s="11">
        <v>2</v>
      </c>
      <c r="U25" s="11" t="s">
        <v>5</v>
      </c>
      <c r="V25" s="11">
        <v>0</v>
      </c>
    </row>
    <row r="26" spans="1:22" x14ac:dyDescent="0.2">
      <c r="A26" s="24" t="s">
        <v>21</v>
      </c>
      <c r="B26" s="24"/>
      <c r="C26" s="24"/>
      <c r="D26" s="24"/>
      <c r="E26" s="5">
        <f>SUM(E27:E33)</f>
        <v>32</v>
      </c>
      <c r="F26" s="21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">
      <c r="A27" s="22" t="s">
        <v>20</v>
      </c>
      <c r="B27" s="9">
        <f>SUM(C27:D27)</f>
        <v>45</v>
      </c>
      <c r="C27" s="9">
        <f>(G27+K27+O27+S27)*15</f>
        <v>15</v>
      </c>
      <c r="D27" s="9">
        <f>(H27+L27+P27+T27)*15</f>
        <v>30</v>
      </c>
      <c r="E27" s="5">
        <f>+J27+N27+R27+V27</f>
        <v>4</v>
      </c>
      <c r="F27" s="21"/>
      <c r="G27" s="11"/>
      <c r="H27" s="11"/>
      <c r="I27" s="11"/>
      <c r="J27" s="11"/>
      <c r="K27" s="11"/>
      <c r="L27" s="11"/>
      <c r="M27" s="11"/>
      <c r="N27" s="11"/>
      <c r="O27" s="11">
        <v>1</v>
      </c>
      <c r="P27" s="11">
        <v>2</v>
      </c>
      <c r="Q27" s="11" t="s">
        <v>9</v>
      </c>
      <c r="R27" s="11">
        <v>4</v>
      </c>
      <c r="S27" s="11"/>
      <c r="T27" s="11"/>
      <c r="U27" s="11"/>
      <c r="V27" s="11"/>
    </row>
    <row r="28" spans="1:22" x14ac:dyDescent="0.2">
      <c r="A28" s="22" t="s">
        <v>19</v>
      </c>
      <c r="B28" s="9">
        <f>SUM(C28:D28)</f>
        <v>60</v>
      </c>
      <c r="C28" s="9">
        <f>(G28+K28+O28+S28)*15</f>
        <v>30</v>
      </c>
      <c r="D28" s="9">
        <f>(H28+L28+P28+T28)*15</f>
        <v>30</v>
      </c>
      <c r="E28" s="5">
        <f>+J28+N28+R28+V28</f>
        <v>5</v>
      </c>
      <c r="F28" s="21"/>
      <c r="G28" s="11"/>
      <c r="H28" s="11"/>
      <c r="I28" s="11"/>
      <c r="J28" s="11"/>
      <c r="K28" s="11"/>
      <c r="L28" s="11"/>
      <c r="M28" s="11"/>
      <c r="N28" s="11"/>
      <c r="O28" s="11">
        <v>2</v>
      </c>
      <c r="P28" s="11">
        <v>2</v>
      </c>
      <c r="Q28" s="11" t="s">
        <v>9</v>
      </c>
      <c r="R28" s="11">
        <v>5</v>
      </c>
      <c r="S28" s="11"/>
      <c r="T28" s="11"/>
      <c r="U28" s="11"/>
      <c r="V28" s="11"/>
    </row>
    <row r="29" spans="1:22" x14ac:dyDescent="0.2">
      <c r="A29" s="22" t="s">
        <v>18</v>
      </c>
      <c r="B29" s="9">
        <f>SUM(C29:D29)</f>
        <v>60</v>
      </c>
      <c r="C29" s="9">
        <f>(G29+K29+O29+S29)*15</f>
        <v>30</v>
      </c>
      <c r="D29" s="9">
        <f>(H29+L29+P29+T29)*15</f>
        <v>30</v>
      </c>
      <c r="E29" s="5">
        <f>+J29+N29+R29+V29</f>
        <v>5</v>
      </c>
      <c r="F29" s="21"/>
      <c r="G29" s="11"/>
      <c r="H29" s="11"/>
      <c r="I29" s="11"/>
      <c r="J29" s="11"/>
      <c r="K29" s="11"/>
      <c r="L29" s="11"/>
      <c r="M29" s="11"/>
      <c r="N29" s="11"/>
      <c r="O29" s="11">
        <v>2</v>
      </c>
      <c r="P29" s="11">
        <v>2</v>
      </c>
      <c r="Q29" s="11" t="s">
        <v>9</v>
      </c>
      <c r="R29" s="11">
        <v>5</v>
      </c>
      <c r="S29" s="11"/>
      <c r="T29" s="11"/>
      <c r="U29" s="11"/>
      <c r="V29" s="11"/>
    </row>
    <row r="30" spans="1:22" x14ac:dyDescent="0.2">
      <c r="A30" s="22" t="s">
        <v>17</v>
      </c>
      <c r="B30" s="9">
        <f>SUM(C30:D30)</f>
        <v>60</v>
      </c>
      <c r="C30" s="9">
        <f>(G30+K30+O30+S30)*15</f>
        <v>30</v>
      </c>
      <c r="D30" s="9">
        <f>(H30+L30+P30+T30)*15</f>
        <v>30</v>
      </c>
      <c r="E30" s="5">
        <f>+J30+N30+R30+V30</f>
        <v>5</v>
      </c>
      <c r="F30" s="21"/>
      <c r="G30" s="11"/>
      <c r="H30" s="11"/>
      <c r="I30" s="11"/>
      <c r="J30" s="11"/>
      <c r="K30" s="11"/>
      <c r="L30" s="11"/>
      <c r="M30" s="11"/>
      <c r="N30" s="11"/>
      <c r="O30" s="11">
        <v>2</v>
      </c>
      <c r="P30" s="11">
        <v>2</v>
      </c>
      <c r="Q30" s="11" t="s">
        <v>9</v>
      </c>
      <c r="R30" s="11">
        <v>5</v>
      </c>
      <c r="S30" s="23"/>
      <c r="T30" s="23"/>
      <c r="U30" s="23"/>
      <c r="V30" s="23"/>
    </row>
    <row r="31" spans="1:22" x14ac:dyDescent="0.2">
      <c r="A31" s="22" t="s">
        <v>16</v>
      </c>
      <c r="B31" s="9">
        <f>SUM(C31:D31)</f>
        <v>30</v>
      </c>
      <c r="C31" s="9">
        <f>(G31+K31+O31+S31)*15</f>
        <v>0</v>
      </c>
      <c r="D31" s="9">
        <f>(H31+L31+P31+T31)*15</f>
        <v>30</v>
      </c>
      <c r="E31" s="5">
        <f>+J31+N31+R31+V31</f>
        <v>3</v>
      </c>
      <c r="F31" s="2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>
        <v>0</v>
      </c>
      <c r="T31" s="11">
        <v>2</v>
      </c>
      <c r="U31" s="11" t="s">
        <v>9</v>
      </c>
      <c r="V31" s="11">
        <v>3</v>
      </c>
    </row>
    <row r="32" spans="1:22" x14ac:dyDescent="0.2">
      <c r="A32" s="22" t="s">
        <v>15</v>
      </c>
      <c r="B32" s="9">
        <f>SUM(C32:D32)</f>
        <v>60</v>
      </c>
      <c r="C32" s="9">
        <f>(G32+K32+O32+S32)*15</f>
        <v>30</v>
      </c>
      <c r="D32" s="9">
        <f>(H32+L32+P32+T32)*15</f>
        <v>30</v>
      </c>
      <c r="E32" s="5">
        <f>+J32+N32+R32+V32</f>
        <v>5</v>
      </c>
      <c r="F32" s="2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>
        <v>2</v>
      </c>
      <c r="T32" s="11">
        <v>2</v>
      </c>
      <c r="U32" s="11" t="s">
        <v>9</v>
      </c>
      <c r="V32" s="11">
        <v>5</v>
      </c>
    </row>
    <row r="33" spans="1:22" x14ac:dyDescent="0.2">
      <c r="A33" s="22" t="s">
        <v>14</v>
      </c>
      <c r="B33" s="9">
        <f>SUM(C33:D33)</f>
        <v>60</v>
      </c>
      <c r="C33" s="9">
        <f>(G33+K33+O33+S33)*15</f>
        <v>30</v>
      </c>
      <c r="D33" s="9">
        <f>(H33+L33+P33+T33)*15</f>
        <v>30</v>
      </c>
      <c r="E33" s="5">
        <f>+J33+N33+R33+V33</f>
        <v>5</v>
      </c>
      <c r="F33" s="2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>
        <v>2</v>
      </c>
      <c r="T33" s="11">
        <v>2</v>
      </c>
      <c r="U33" s="11" t="s">
        <v>9</v>
      </c>
      <c r="V33" s="11">
        <v>5</v>
      </c>
    </row>
    <row r="34" spans="1:22" ht="13.5" customHeight="1" x14ac:dyDescent="0.2">
      <c r="A34" s="10" t="s">
        <v>4</v>
      </c>
      <c r="B34" s="5">
        <f>SUM(B8:B33)</f>
        <v>1215</v>
      </c>
      <c r="C34" s="5">
        <f>SUM(C8:C33)</f>
        <v>615</v>
      </c>
      <c r="D34" s="5">
        <f>SUM(D8:D33)</f>
        <v>600</v>
      </c>
      <c r="E34" s="5">
        <f>+E7+E15+E26</f>
        <v>99</v>
      </c>
      <c r="F34" s="9"/>
      <c r="G34" s="5">
        <f>SUM(G8:G33)</f>
        <v>13</v>
      </c>
      <c r="H34" s="5">
        <f>SUM(H8:H33)</f>
        <v>12</v>
      </c>
      <c r="I34" s="5">
        <f>SUM(I8:I33)</f>
        <v>0</v>
      </c>
      <c r="J34" s="20">
        <f>SUM(J8:J33)</f>
        <v>32</v>
      </c>
      <c r="K34" s="5">
        <f>SUM(K8:K33)</f>
        <v>12</v>
      </c>
      <c r="L34" s="5">
        <f>SUM(L8:L33)</f>
        <v>5</v>
      </c>
      <c r="M34" s="5">
        <f>SUM(M8:M33)</f>
        <v>0</v>
      </c>
      <c r="N34" s="20">
        <f>SUM(N8:N33)</f>
        <v>22</v>
      </c>
      <c r="O34" s="5">
        <f>SUM(O8:O33)</f>
        <v>9</v>
      </c>
      <c r="P34" s="5">
        <f>SUM(P8:P33)</f>
        <v>12</v>
      </c>
      <c r="Q34" s="5">
        <f>SUM(Q8:Q33)</f>
        <v>0</v>
      </c>
      <c r="R34" s="20">
        <f>SUM(R8:R33)</f>
        <v>24</v>
      </c>
      <c r="S34" s="5">
        <f>SUM(S8:S33)</f>
        <v>7</v>
      </c>
      <c r="T34" s="5">
        <f>SUM(T8:T33)</f>
        <v>11</v>
      </c>
      <c r="U34" s="5">
        <f>SUM(U8:U33)</f>
        <v>0</v>
      </c>
      <c r="V34" s="20">
        <f>SUM(V8:V33)</f>
        <v>21</v>
      </c>
    </row>
    <row r="35" spans="1:22" x14ac:dyDescent="0.2">
      <c r="A35" s="19"/>
      <c r="B35" s="19"/>
      <c r="C35" s="19"/>
      <c r="D35" s="19"/>
      <c r="E35" s="16"/>
      <c r="F35" s="18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x14ac:dyDescent="0.2">
      <c r="A36" s="14" t="s">
        <v>13</v>
      </c>
      <c r="B36" s="13">
        <f>C36+D36</f>
        <v>30</v>
      </c>
      <c r="C36" s="12">
        <f>(G36+K36+O36+S36)*15</f>
        <v>0</v>
      </c>
      <c r="D36" s="9">
        <f>(H36+L36+P36+T36)*15</f>
        <v>30</v>
      </c>
      <c r="E36" s="5">
        <f>+J36+N36+R36+V36</f>
        <v>0</v>
      </c>
      <c r="F36" s="18"/>
      <c r="G36" s="17">
        <v>0</v>
      </c>
      <c r="H36" s="17">
        <v>2</v>
      </c>
      <c r="I36" s="17" t="s">
        <v>12</v>
      </c>
      <c r="J36" s="17">
        <v>0</v>
      </c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x14ac:dyDescent="0.2">
      <c r="A37" s="14" t="s">
        <v>11</v>
      </c>
      <c r="B37" s="13">
        <f>C37+D37</f>
        <v>30</v>
      </c>
      <c r="C37" s="12">
        <f>(G37+K37+O37+S37)*15</f>
        <v>30</v>
      </c>
      <c r="D37" s="9">
        <f>(H37+L37+P37+T37)*15</f>
        <v>0</v>
      </c>
      <c r="E37" s="5">
        <f>+J37+N37+R37+V37</f>
        <v>3</v>
      </c>
      <c r="F37" s="9"/>
      <c r="G37" s="11"/>
      <c r="H37" s="11"/>
      <c r="I37" s="11"/>
      <c r="J37" s="11"/>
      <c r="K37" s="11">
        <v>2</v>
      </c>
      <c r="L37" s="11">
        <v>0</v>
      </c>
      <c r="M37" s="11" t="s">
        <v>9</v>
      </c>
      <c r="N37" s="11">
        <v>3</v>
      </c>
      <c r="O37" s="15"/>
      <c r="P37" s="15"/>
      <c r="Q37" s="15"/>
      <c r="R37" s="15"/>
      <c r="S37" s="15"/>
      <c r="T37" s="15"/>
      <c r="U37" s="15"/>
      <c r="V37" s="15"/>
    </row>
    <row r="38" spans="1:22" x14ac:dyDescent="0.2">
      <c r="A38" s="14" t="s">
        <v>10</v>
      </c>
      <c r="B38" s="13">
        <f>C38+D38</f>
        <v>30</v>
      </c>
      <c r="C38" s="12">
        <f>(G38+K38+O38+S38)*15</f>
        <v>30</v>
      </c>
      <c r="D38" s="9">
        <f>(H38+L38+P38+T38)*15</f>
        <v>0</v>
      </c>
      <c r="E38" s="5">
        <f>+J38+N38+R38+V38</f>
        <v>3</v>
      </c>
      <c r="F38" s="9"/>
      <c r="G38" s="11"/>
      <c r="H38" s="11"/>
      <c r="I38" s="11"/>
      <c r="J38" s="11"/>
      <c r="K38" s="11">
        <v>2</v>
      </c>
      <c r="L38" s="11">
        <v>0</v>
      </c>
      <c r="M38" s="11" t="s">
        <v>9</v>
      </c>
      <c r="N38" s="11">
        <v>3</v>
      </c>
      <c r="O38" s="15"/>
      <c r="P38" s="15"/>
      <c r="Q38" s="15"/>
      <c r="R38" s="15"/>
      <c r="S38" s="15"/>
      <c r="T38" s="15"/>
      <c r="U38" s="15"/>
      <c r="V38" s="15"/>
    </row>
    <row r="39" spans="1:22" x14ac:dyDescent="0.2">
      <c r="A39" s="14" t="s">
        <v>8</v>
      </c>
      <c r="B39" s="13">
        <f>C39+D39</f>
        <v>30</v>
      </c>
      <c r="C39" s="12">
        <f>(G39+K39+O39+S39)*15</f>
        <v>0</v>
      </c>
      <c r="D39" s="9">
        <f>(H39+L39+P39+T39)*15</f>
        <v>30</v>
      </c>
      <c r="E39" s="5">
        <f>+J39+N39+R39+V39</f>
        <v>3</v>
      </c>
      <c r="F39" s="9"/>
      <c r="G39" s="11"/>
      <c r="H39" s="11"/>
      <c r="I39" s="11"/>
      <c r="J39" s="11"/>
      <c r="K39" s="11">
        <v>0</v>
      </c>
      <c r="L39" s="11">
        <v>2</v>
      </c>
      <c r="M39" s="11" t="s">
        <v>5</v>
      </c>
      <c r="N39" s="11">
        <v>3</v>
      </c>
      <c r="O39" s="11"/>
      <c r="P39" s="11"/>
      <c r="Q39" s="11"/>
      <c r="R39" s="11"/>
      <c r="S39" s="11"/>
      <c r="T39" s="11"/>
      <c r="U39" s="11"/>
      <c r="V39" s="11"/>
    </row>
    <row r="40" spans="1:22" x14ac:dyDescent="0.2">
      <c r="A40" s="14" t="s">
        <v>7</v>
      </c>
      <c r="B40" s="13">
        <f>C40+D40</f>
        <v>30</v>
      </c>
      <c r="C40" s="12">
        <f>(G40+K40+O40+S40)*15</f>
        <v>0</v>
      </c>
      <c r="D40" s="9">
        <f>(H40+L40+P40+T40)*15</f>
        <v>30</v>
      </c>
      <c r="E40" s="5">
        <f>+J40+N40+R40+V40</f>
        <v>6</v>
      </c>
      <c r="F40" s="9"/>
      <c r="G40" s="11"/>
      <c r="H40" s="11"/>
      <c r="I40" s="11"/>
      <c r="J40" s="11"/>
      <c r="K40" s="11"/>
      <c r="L40" s="11"/>
      <c r="M40" s="11"/>
      <c r="N40" s="11"/>
      <c r="O40" s="11">
        <v>0</v>
      </c>
      <c r="P40" s="11">
        <v>2</v>
      </c>
      <c r="Q40" s="11" t="s">
        <v>5</v>
      </c>
      <c r="R40" s="11">
        <v>6</v>
      </c>
      <c r="S40" s="11"/>
      <c r="T40" s="11"/>
      <c r="U40" s="11"/>
      <c r="V40" s="11"/>
    </row>
    <row r="41" spans="1:22" x14ac:dyDescent="0.2">
      <c r="A41" s="14" t="s">
        <v>6</v>
      </c>
      <c r="B41" s="13">
        <f>C41+D41</f>
        <v>60</v>
      </c>
      <c r="C41" s="12">
        <f>(G41+K41+O41+S41)*15</f>
        <v>0</v>
      </c>
      <c r="D41" s="9">
        <f>(H41+L41+P41+T41)*15</f>
        <v>60</v>
      </c>
      <c r="E41" s="5">
        <f>+J41+N41+R41+V41</f>
        <v>6</v>
      </c>
      <c r="F41" s="9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>
        <v>0</v>
      </c>
      <c r="T41" s="11">
        <v>4</v>
      </c>
      <c r="U41" s="11" t="s">
        <v>5</v>
      </c>
      <c r="V41" s="11">
        <v>6</v>
      </c>
    </row>
    <row r="42" spans="1:22" ht="13.5" x14ac:dyDescent="0.2">
      <c r="A42" s="10" t="s">
        <v>4</v>
      </c>
      <c r="B42" s="5">
        <f>SUM(B37:B41)</f>
        <v>180</v>
      </c>
      <c r="C42" s="5">
        <f>SUM(C37:C41)</f>
        <v>60</v>
      </c>
      <c r="D42" s="9">
        <f>SUM(D37:D41)</f>
        <v>120</v>
      </c>
      <c r="E42" s="5">
        <f>SUM(E37:E41)</f>
        <v>21</v>
      </c>
      <c r="F42" s="8"/>
      <c r="G42" s="7">
        <f>SUM(G36:G41)+G34</f>
        <v>13</v>
      </c>
      <c r="H42" s="7">
        <f>SUM(H36:H41)+H34</f>
        <v>14</v>
      </c>
      <c r="I42" s="7">
        <f>SUM(I36:I41)+I34</f>
        <v>0</v>
      </c>
      <c r="J42" s="6">
        <f>SUM(J36:J41)+J34</f>
        <v>32</v>
      </c>
      <c r="K42" s="7">
        <f>SUM(K37:K41)+K34</f>
        <v>16</v>
      </c>
      <c r="L42" s="7">
        <f>SUM(L37:L41)+L34</f>
        <v>7</v>
      </c>
      <c r="M42" s="7">
        <f>SUM(M37:M41)+M34</f>
        <v>0</v>
      </c>
      <c r="N42" s="6">
        <f>SUM(N37:N41)+N34</f>
        <v>31</v>
      </c>
      <c r="O42" s="7">
        <f>SUM(O37:O41)+O34</f>
        <v>9</v>
      </c>
      <c r="P42" s="7">
        <f>SUM(P37:P41)+P34</f>
        <v>14</v>
      </c>
      <c r="Q42" s="7">
        <f>SUM(Q37:Q41)+Q34</f>
        <v>0</v>
      </c>
      <c r="R42" s="6">
        <f>SUM(R37:R41)+R34</f>
        <v>30</v>
      </c>
      <c r="S42" s="7">
        <f>SUM(S37:S41)+S34</f>
        <v>7</v>
      </c>
      <c r="T42" s="7">
        <f>SUM(T37:T41)+T34</f>
        <v>15</v>
      </c>
      <c r="U42" s="7">
        <f>SUM(U37:U41)+U34</f>
        <v>0</v>
      </c>
      <c r="V42" s="6">
        <f>SUM(V37:V41)+V34</f>
        <v>27</v>
      </c>
    </row>
    <row r="43" spans="1:22" x14ac:dyDescent="0.2">
      <c r="B43" s="5">
        <f>+B34+B42</f>
        <v>1395</v>
      </c>
      <c r="C43" s="5">
        <f>+C34+C42</f>
        <v>675</v>
      </c>
      <c r="D43" s="5">
        <f>+D34+D42</f>
        <v>720</v>
      </c>
      <c r="E43" s="5">
        <f>+E34+E42</f>
        <v>120</v>
      </c>
    </row>
    <row r="44" spans="1:22" x14ac:dyDescent="0.2">
      <c r="E44" s="3"/>
    </row>
    <row r="45" spans="1:22" x14ac:dyDescent="0.2">
      <c r="B45" s="4">
        <f>SUM(C45:D45)</f>
        <v>1</v>
      </c>
      <c r="C45" s="4">
        <f>+C43/B43</f>
        <v>0.4838709677419355</v>
      </c>
      <c r="D45" s="4">
        <f>+D43/B43</f>
        <v>0.5161290322580645</v>
      </c>
      <c r="E45" s="3"/>
    </row>
    <row r="46" spans="1:22" x14ac:dyDescent="0.2">
      <c r="E46" s="3"/>
    </row>
    <row r="47" spans="1:22" x14ac:dyDescent="0.2">
      <c r="B47" s="2" t="s">
        <v>3</v>
      </c>
    </row>
    <row r="48" spans="1:22" x14ac:dyDescent="0.2">
      <c r="B48" s="1" t="s">
        <v>2</v>
      </c>
    </row>
    <row r="49" spans="2:2" x14ac:dyDescent="0.2">
      <c r="B49" s="1" t="s">
        <v>1</v>
      </c>
    </row>
    <row r="50" spans="2:2" x14ac:dyDescent="0.2">
      <c r="B50" s="1" t="s">
        <v>0</v>
      </c>
    </row>
  </sheetData>
  <mergeCells count="22">
    <mergeCell ref="K5:N5"/>
    <mergeCell ref="G4:J4"/>
    <mergeCell ref="K4:N4"/>
    <mergeCell ref="F1:F6"/>
    <mergeCell ref="G1:V2"/>
    <mergeCell ref="O5:R5"/>
    <mergeCell ref="S5:V5"/>
    <mergeCell ref="E3:E6"/>
    <mergeCell ref="G3:N3"/>
    <mergeCell ref="O3:V3"/>
    <mergeCell ref="O4:R4"/>
    <mergeCell ref="S4:V4"/>
    <mergeCell ref="G5:J5"/>
    <mergeCell ref="A7:D7"/>
    <mergeCell ref="A15:D15"/>
    <mergeCell ref="A26:D26"/>
    <mergeCell ref="A35:D35"/>
    <mergeCell ref="B3:B6"/>
    <mergeCell ref="C3:C6"/>
    <mergeCell ref="D3:D6"/>
    <mergeCell ref="A1:A6"/>
    <mergeCell ref="B1:E2"/>
  </mergeCells>
  <printOptions horizontalCentered="1"/>
  <pageMargins left="0.31496062992125984" right="0.23622047244094491" top="1.1023622047244095" bottom="0.31496062992125984" header="0.51181102362204722" footer="0.19685039370078741"/>
  <pageSetup paperSize="8" orientation="portrait" verticalDpi="200" r:id="rId1"/>
  <headerFooter alignWithMargins="0">
    <oddHeader>&amp;LDE GTK&amp;C&amp;"Arial,Félkövér"&amp;14Nemzetközi gazdaság és gazdálkodás MA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NGG</vt:lpstr>
      <vt:lpstr>NGG!Nyomtatási_cím</vt:lpstr>
      <vt:lpstr>NGG!Nyomtatási_terület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2021-06-07T11:33:42Z</dcterms:created>
  <dcterms:modified xsi:type="dcterms:W3CDTF">2021-06-07T11:33:57Z</dcterms:modified>
</cp:coreProperties>
</file>